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ddvar\Documents\Surnadal Golfklubb\Til Årsmøte 2017\"/>
    </mc:Choice>
  </mc:AlternateContent>
  <bookViews>
    <workbookView xWindow="0" yWindow="0" windowWidth="11820" windowHeight="6870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4" i="1" l="1"/>
  <c r="G94" i="1"/>
  <c r="E94" i="1"/>
  <c r="C94" i="1"/>
  <c r="C30" i="1" s="1"/>
  <c r="H86" i="1"/>
  <c r="H27" i="1" s="1"/>
  <c r="H42" i="1" s="1"/>
  <c r="H44" i="1" s="1"/>
  <c r="H52" i="1" s="1"/>
  <c r="G86" i="1"/>
  <c r="E86" i="1"/>
  <c r="C86" i="1"/>
  <c r="C27" i="1" s="1"/>
  <c r="C42" i="1" s="1"/>
  <c r="H75" i="1"/>
  <c r="H7" i="1" s="1"/>
  <c r="G75" i="1"/>
  <c r="E75" i="1"/>
  <c r="C75" i="1"/>
  <c r="H68" i="1"/>
  <c r="H6" i="1" s="1"/>
  <c r="G68" i="1"/>
  <c r="E68" i="1"/>
  <c r="C68" i="1"/>
  <c r="H50" i="1"/>
  <c r="G50" i="1"/>
  <c r="E50" i="1"/>
  <c r="C50" i="1"/>
  <c r="G30" i="1"/>
  <c r="G27" i="1"/>
  <c r="G42" i="1" s="1"/>
  <c r="E27" i="1"/>
  <c r="E42" i="1" s="1"/>
  <c r="G19" i="1"/>
  <c r="E19" i="1"/>
  <c r="C19" i="1"/>
  <c r="G13" i="1"/>
  <c r="E13" i="1"/>
  <c r="C13" i="1"/>
  <c r="G7" i="1"/>
  <c r="E7" i="1"/>
  <c r="C7" i="1"/>
  <c r="G6" i="1"/>
  <c r="G8" i="1" s="1"/>
  <c r="G15" i="1" s="1"/>
  <c r="G44" i="1" s="1"/>
  <c r="G52" i="1" s="1"/>
  <c r="E6" i="1"/>
  <c r="E8" i="1" s="1"/>
  <c r="E15" i="1" s="1"/>
  <c r="E44" i="1" s="1"/>
  <c r="E52" i="1" s="1"/>
  <c r="C6" i="1"/>
  <c r="C8" i="1" s="1"/>
  <c r="C15" i="1" s="1"/>
  <c r="C44" i="1" l="1"/>
  <c r="C52" i="1" s="1"/>
</calcChain>
</file>

<file path=xl/sharedStrings.xml><?xml version="1.0" encoding="utf-8"?>
<sst xmlns="http://schemas.openxmlformats.org/spreadsheetml/2006/main" count="88" uniqueCount="77">
  <si>
    <t>SURNADAL GOLFKLUBB  RESULTATREGNSKAP 2014, 2015 og 2017</t>
  </si>
  <si>
    <t>Regnskap</t>
  </si>
  <si>
    <t>Budsjett</t>
  </si>
  <si>
    <t xml:space="preserve">Tekst                    </t>
  </si>
  <si>
    <t xml:space="preserve"> </t>
  </si>
  <si>
    <t xml:space="preserve">                          </t>
  </si>
  <si>
    <t>Salgsinntekter</t>
  </si>
  <si>
    <t>Note 1</t>
  </si>
  <si>
    <t>Andre inntekter</t>
  </si>
  <si>
    <t>Note 2</t>
  </si>
  <si>
    <t>Sum driftsinntekter</t>
  </si>
  <si>
    <t>Varekjøp for vidaresalg</t>
  </si>
  <si>
    <t>Kioskvarer for videresalg</t>
  </si>
  <si>
    <t>Embalasje</t>
  </si>
  <si>
    <t>Sum varekostnader</t>
  </si>
  <si>
    <t>Dekningsbidrag</t>
  </si>
  <si>
    <t>Lønn</t>
  </si>
  <si>
    <t>Arbeidsgiveravgift</t>
  </si>
  <si>
    <t>Sum personalkostnader</t>
  </si>
  <si>
    <t>Lisensavgifter</t>
  </si>
  <si>
    <t>Frakt, transport og forsikring</t>
  </si>
  <si>
    <t>Strøm og vatn</t>
  </si>
  <si>
    <t xml:space="preserve">Baneleie </t>
  </si>
  <si>
    <t>Renovasjon, off. avgifter</t>
  </si>
  <si>
    <t>Kjøp og leie av maskiner</t>
  </si>
  <si>
    <t>Driftsmaterialer</t>
  </si>
  <si>
    <t>Note 3</t>
  </si>
  <si>
    <t>Rep. og vedlikehold</t>
  </si>
  <si>
    <t>Regnskapstjenester</t>
  </si>
  <si>
    <t>Kontorkostnader</t>
  </si>
  <si>
    <t>Note 4</t>
  </si>
  <si>
    <t>Telefon/porto/internett</t>
  </si>
  <si>
    <t>Drivstoff kjøretøy</t>
  </si>
  <si>
    <t>Reise og diett</t>
  </si>
  <si>
    <t>Annonsering og annen salgskost</t>
  </si>
  <si>
    <t>Representasjon</t>
  </si>
  <si>
    <t>Gave</t>
  </si>
  <si>
    <t>Pro netto kostnader</t>
  </si>
  <si>
    <t>Kontingenter</t>
  </si>
  <si>
    <t>Forsikring</t>
  </si>
  <si>
    <t>Tap ved. Avg. Anleggsmidler</t>
  </si>
  <si>
    <t>Bank- og kortgebyr + annet</t>
  </si>
  <si>
    <t>Sum driftskostnader</t>
  </si>
  <si>
    <t>Driftsresultat</t>
  </si>
  <si>
    <t>Renteinntekter bank</t>
  </si>
  <si>
    <t>Rentekostnader bank</t>
  </si>
  <si>
    <t>Rentekostnader leverandø</t>
  </si>
  <si>
    <t>Andre finanskostnader</t>
  </si>
  <si>
    <t>Netto finanskostnader</t>
  </si>
  <si>
    <t>Resultat før skattekostn</t>
  </si>
  <si>
    <t>NOTE 1:</t>
  </si>
  <si>
    <t>SALG T-SKJORTER, BALLER etc.</t>
  </si>
  <si>
    <t>SALG MAT OG BRUS ETC</t>
  </si>
  <si>
    <t>SALG SPONSORAVTALER</t>
  </si>
  <si>
    <t>GREENFEE</t>
  </si>
  <si>
    <t>DRIVINGRANGE</t>
  </si>
  <si>
    <t>TURNERINGER</t>
  </si>
  <si>
    <t>MEDLEMSKONTINGENT</t>
  </si>
  <si>
    <t>BET. SPILLERETTIGHETER</t>
  </si>
  <si>
    <t>INNTEKTER KURS</t>
  </si>
  <si>
    <t>NOTE 2:</t>
  </si>
  <si>
    <t>Offentlig tilskudd/refusjon mva.</t>
  </si>
  <si>
    <t>Gaver</t>
  </si>
  <si>
    <t>GRASROTANDEL NORSK TIPPING</t>
  </si>
  <si>
    <t>NOTE 3:</t>
  </si>
  <si>
    <t>PREMIER TURNERINGER/ARR</t>
  </si>
  <si>
    <t>Verktøy og utstyr</t>
  </si>
  <si>
    <t>Driftsmateriale</t>
  </si>
  <si>
    <t>Opparbeidelse golfbane</t>
  </si>
  <si>
    <t>UTGIFTER NYTT REDSKAPSH</t>
  </si>
  <si>
    <t>SÅFRØ, GJØDSEL, DRESSIN</t>
  </si>
  <si>
    <t>Annet driftsmateriale</t>
  </si>
  <si>
    <t>NOTE 4:</t>
  </si>
  <si>
    <t>Hjortescramble</t>
  </si>
  <si>
    <t>Kontorrekvesita</t>
  </si>
  <si>
    <t>Møte, kurs, oppdatering</t>
  </si>
  <si>
    <t>Startkontingent turnering ekst.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</si>
</sst>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/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/>
    <xf numFmtId="164" fontId="1" fillId="0" borderId="0" xfId="1" applyNumberFormat="1" applyFont="1"/>
    <xf numFmtId="164" fontId="1" fillId="2" borderId="0" xfId="1" applyNumberFormat="1" applyFont="1" applyFill="1"/>
    <xf numFmtId="164" fontId="0" fillId="0" borderId="0" xfId="0" applyNumberFormat="1"/>
    <xf numFmtId="0" fontId="2" fillId="3" borderId="0" xfId="0" applyFont="1" applyFill="1"/>
    <xf numFmtId="164" fontId="2" fillId="3" borderId="0" xfId="1" applyNumberFormat="1" applyFont="1" applyFill="1"/>
    <xf numFmtId="164" fontId="2" fillId="2" borderId="0" xfId="1" applyNumberFormat="1" applyFont="1" applyFill="1"/>
    <xf numFmtId="3" fontId="2" fillId="3" borderId="0" xfId="0" applyNumberFormat="1" applyFont="1" applyFill="1"/>
    <xf numFmtId="3" fontId="0" fillId="0" borderId="0" xfId="0" applyNumberFormat="1"/>
    <xf numFmtId="0" fontId="0" fillId="3" borderId="0" xfId="0" applyFill="1"/>
    <xf numFmtId="0" fontId="0" fillId="4" borderId="0" xfId="0" applyFont="1" applyFill="1"/>
    <xf numFmtId="164" fontId="1" fillId="4" borderId="0" xfId="1" applyNumberFormat="1" applyFont="1" applyFill="1"/>
    <xf numFmtId="0" fontId="4" fillId="3" borderId="0" xfId="0" applyFont="1" applyFill="1"/>
    <xf numFmtId="164" fontId="4" fillId="3" borderId="1" xfId="1" applyNumberFormat="1" applyFont="1" applyFill="1" applyBorder="1"/>
    <xf numFmtId="164" fontId="4" fillId="3" borderId="0" xfId="1" applyNumberFormat="1" applyFont="1" applyFill="1"/>
    <xf numFmtId="164" fontId="4" fillId="2" borderId="1" xfId="1" applyNumberFormat="1" applyFont="1" applyFill="1" applyBorder="1"/>
    <xf numFmtId="0" fontId="2" fillId="0" borderId="0" xfId="0" applyFont="1"/>
    <xf numFmtId="164" fontId="2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zoomScaleNormal="100" workbookViewId="0">
      <selection activeCell="L5" sqref="L5"/>
    </sheetView>
  </sheetViews>
  <sheetFormatPr baseColWidth="10" defaultRowHeight="15" x14ac:dyDescent="0.25"/>
  <cols>
    <col min="4" max="4" width="2.5703125" customWidth="1"/>
    <col min="6" max="6" width="2.5703125" customWidth="1"/>
  </cols>
  <sheetData>
    <row r="1" spans="1:8" ht="18.75" x14ac:dyDescent="0.3">
      <c r="A1" s="1" t="s">
        <v>0</v>
      </c>
    </row>
    <row r="2" spans="1:8" ht="18.75" x14ac:dyDescent="0.3">
      <c r="A2" s="2"/>
    </row>
    <row r="3" spans="1:8" ht="15.75" x14ac:dyDescent="0.25">
      <c r="C3" s="3" t="s">
        <v>1</v>
      </c>
      <c r="D3" s="3"/>
      <c r="E3" s="3" t="s">
        <v>1</v>
      </c>
      <c r="F3" s="4"/>
      <c r="G3" s="5" t="s">
        <v>2</v>
      </c>
      <c r="H3" s="3" t="s">
        <v>1</v>
      </c>
    </row>
    <row r="4" spans="1:8" ht="15.75" x14ac:dyDescent="0.25">
      <c r="A4" s="3" t="s">
        <v>3</v>
      </c>
      <c r="B4" s="6"/>
      <c r="C4" s="3">
        <v>2014</v>
      </c>
      <c r="D4" s="3" t="s">
        <v>4</v>
      </c>
      <c r="E4" s="3">
        <v>2015</v>
      </c>
      <c r="F4" s="4" t="s">
        <v>4</v>
      </c>
      <c r="G4" s="5">
        <v>2016</v>
      </c>
      <c r="H4" s="3">
        <v>2016</v>
      </c>
    </row>
    <row r="5" spans="1:8" x14ac:dyDescent="0.25">
      <c r="A5" t="s">
        <v>5</v>
      </c>
      <c r="G5" s="7"/>
    </row>
    <row r="6" spans="1:8" x14ac:dyDescent="0.25">
      <c r="A6" t="s">
        <v>6</v>
      </c>
      <c r="B6" t="s">
        <v>7</v>
      </c>
      <c r="C6" s="8">
        <f>C68</f>
        <v>805455</v>
      </c>
      <c r="D6" s="8"/>
      <c r="E6" s="8">
        <f>E68</f>
        <v>757047</v>
      </c>
      <c r="F6" s="8"/>
      <c r="G6" s="9">
        <f>G68</f>
        <v>802000</v>
      </c>
      <c r="H6" s="10">
        <f>H68</f>
        <v>733684</v>
      </c>
    </row>
    <row r="7" spans="1:8" x14ac:dyDescent="0.25">
      <c r="A7" t="s">
        <v>8</v>
      </c>
      <c r="B7" t="s">
        <v>9</v>
      </c>
      <c r="C7" s="8">
        <f>C75</f>
        <v>146099</v>
      </c>
      <c r="D7" s="8"/>
      <c r="E7" s="8">
        <f>E75</f>
        <v>99859</v>
      </c>
      <c r="G7" s="9">
        <f>G75</f>
        <v>106000</v>
      </c>
      <c r="H7" s="10">
        <f>H75</f>
        <v>75254</v>
      </c>
    </row>
    <row r="8" spans="1:8" x14ac:dyDescent="0.25">
      <c r="A8" s="11" t="s">
        <v>10</v>
      </c>
      <c r="B8" s="11"/>
      <c r="C8" s="12">
        <f>SUM(C6:C7)</f>
        <v>951554</v>
      </c>
      <c r="D8" s="12"/>
      <c r="E8" s="12">
        <f>SUM(E6:E7)</f>
        <v>856906</v>
      </c>
      <c r="F8" s="12"/>
      <c r="G8" s="13">
        <f>SUM(G6:G7)</f>
        <v>908000</v>
      </c>
      <c r="H8" s="14">
        <v>808938</v>
      </c>
    </row>
    <row r="9" spans="1:8" x14ac:dyDescent="0.25">
      <c r="C9" s="8"/>
      <c r="D9" s="8"/>
      <c r="E9" s="8"/>
      <c r="G9" s="7"/>
    </row>
    <row r="10" spans="1:8" x14ac:dyDescent="0.25">
      <c r="A10" t="s">
        <v>11</v>
      </c>
      <c r="C10" s="8">
        <v>7019</v>
      </c>
      <c r="D10" s="8"/>
      <c r="E10" s="8">
        <v>8001</v>
      </c>
      <c r="G10" s="9">
        <v>9000</v>
      </c>
      <c r="H10" s="8">
        <v>13505</v>
      </c>
    </row>
    <row r="11" spans="1:8" x14ac:dyDescent="0.25">
      <c r="A11" t="s">
        <v>12</v>
      </c>
      <c r="C11" s="8"/>
      <c r="D11" s="8"/>
      <c r="E11" s="8"/>
      <c r="G11" s="9"/>
      <c r="H11" s="8">
        <v>11357</v>
      </c>
    </row>
    <row r="12" spans="1:8" x14ac:dyDescent="0.25">
      <c r="A12" t="s">
        <v>13</v>
      </c>
      <c r="C12" s="8"/>
      <c r="D12" s="8"/>
      <c r="E12" s="8"/>
      <c r="G12" s="9"/>
      <c r="H12" s="8">
        <v>54</v>
      </c>
    </row>
    <row r="13" spans="1:8" x14ac:dyDescent="0.25">
      <c r="A13" s="11" t="s">
        <v>14</v>
      </c>
      <c r="B13" s="11"/>
      <c r="C13" s="12">
        <f>SUM(C10:C10)</f>
        <v>7019</v>
      </c>
      <c r="D13" s="12"/>
      <c r="E13" s="12">
        <f>E10</f>
        <v>8001</v>
      </c>
      <c r="F13" s="12"/>
      <c r="G13" s="13">
        <f>G10</f>
        <v>9000</v>
      </c>
      <c r="H13" s="14">
        <v>24915</v>
      </c>
    </row>
    <row r="14" spans="1:8" x14ac:dyDescent="0.25">
      <c r="C14" s="8"/>
      <c r="D14" s="8"/>
      <c r="E14" s="8"/>
      <c r="G14" s="7"/>
    </row>
    <row r="15" spans="1:8" x14ac:dyDescent="0.25">
      <c r="A15" s="11" t="s">
        <v>15</v>
      </c>
      <c r="B15" s="11"/>
      <c r="C15" s="12">
        <f>C8-C13</f>
        <v>944535</v>
      </c>
      <c r="D15" s="12"/>
      <c r="E15" s="12">
        <f>E8-E13</f>
        <v>848905</v>
      </c>
      <c r="F15" s="12"/>
      <c r="G15" s="13">
        <f>G8-G13</f>
        <v>899000</v>
      </c>
      <c r="H15" s="14">
        <v>784023</v>
      </c>
    </row>
    <row r="16" spans="1:8" x14ac:dyDescent="0.25">
      <c r="C16" s="8"/>
      <c r="D16" s="8"/>
      <c r="E16" s="8"/>
      <c r="G16" s="7"/>
    </row>
    <row r="17" spans="1:8" x14ac:dyDescent="0.25">
      <c r="A17" t="s">
        <v>16</v>
      </c>
      <c r="C17" s="8">
        <v>34503</v>
      </c>
      <c r="D17" s="8"/>
      <c r="E17" s="8">
        <v>25610</v>
      </c>
      <c r="G17" s="9">
        <v>30000</v>
      </c>
      <c r="H17" s="15">
        <v>19285</v>
      </c>
    </row>
    <row r="18" spans="1:8" x14ac:dyDescent="0.25">
      <c r="A18" t="s">
        <v>17</v>
      </c>
      <c r="C18" s="8">
        <v>2177</v>
      </c>
      <c r="D18" s="8"/>
      <c r="E18" s="8">
        <v>1639</v>
      </c>
      <c r="G18" s="9">
        <v>2000</v>
      </c>
      <c r="H18" s="8">
        <v>1234</v>
      </c>
    </row>
    <row r="19" spans="1:8" x14ac:dyDescent="0.25">
      <c r="A19" s="11" t="s">
        <v>18</v>
      </c>
      <c r="B19" s="11"/>
      <c r="C19" s="12">
        <f>SUM(C17:C18)</f>
        <v>36680</v>
      </c>
      <c r="D19" s="12"/>
      <c r="E19" s="12">
        <f>SUM(E17:E18)</f>
        <v>27249</v>
      </c>
      <c r="F19" s="12"/>
      <c r="G19" s="13">
        <f>SUM(G17:G18)</f>
        <v>32000</v>
      </c>
      <c r="H19" s="14">
        <v>20519</v>
      </c>
    </row>
    <row r="20" spans="1:8" x14ac:dyDescent="0.25">
      <c r="A20" s="11"/>
      <c r="B20" s="11"/>
      <c r="C20" s="12"/>
      <c r="D20" s="12"/>
      <c r="E20" s="12"/>
      <c r="F20" s="12"/>
      <c r="G20" s="13"/>
      <c r="H20" s="16"/>
    </row>
    <row r="21" spans="1:8" x14ac:dyDescent="0.25">
      <c r="A21" s="17" t="s">
        <v>19</v>
      </c>
      <c r="B21" s="17"/>
      <c r="C21" s="18"/>
      <c r="D21" s="18"/>
      <c r="E21" s="18">
        <v>18000</v>
      </c>
      <c r="F21" s="18"/>
      <c r="G21" s="9">
        <v>2000</v>
      </c>
      <c r="H21">
        <v>0</v>
      </c>
    </row>
    <row r="22" spans="1:8" x14ac:dyDescent="0.25">
      <c r="A22" t="s">
        <v>20</v>
      </c>
      <c r="C22" s="8">
        <v>3420</v>
      </c>
      <c r="D22" s="8"/>
      <c r="E22" s="8">
        <v>3431</v>
      </c>
      <c r="G22" s="9">
        <v>3500</v>
      </c>
      <c r="H22" s="15">
        <v>1260</v>
      </c>
    </row>
    <row r="23" spans="1:8" x14ac:dyDescent="0.25">
      <c r="A23" t="s">
        <v>21</v>
      </c>
      <c r="C23" s="8">
        <v>9736</v>
      </c>
      <c r="D23" s="8"/>
      <c r="E23" s="8">
        <v>11319</v>
      </c>
      <c r="G23" s="9">
        <v>12000</v>
      </c>
      <c r="H23" s="15">
        <v>9168</v>
      </c>
    </row>
    <row r="24" spans="1:8" x14ac:dyDescent="0.25">
      <c r="A24" t="s">
        <v>22</v>
      </c>
      <c r="C24" s="8">
        <v>64148</v>
      </c>
      <c r="D24" s="8"/>
      <c r="E24" s="8">
        <v>67297</v>
      </c>
      <c r="G24" s="9">
        <v>68500</v>
      </c>
      <c r="H24" s="15">
        <v>69776</v>
      </c>
    </row>
    <row r="25" spans="1:8" x14ac:dyDescent="0.25">
      <c r="A25" t="s">
        <v>23</v>
      </c>
      <c r="C25" s="8">
        <v>2962</v>
      </c>
      <c r="D25" s="8"/>
      <c r="E25" s="8">
        <v>2875</v>
      </c>
      <c r="G25" s="9">
        <v>3000</v>
      </c>
      <c r="H25" s="15">
        <v>5095</v>
      </c>
    </row>
    <row r="26" spans="1:8" x14ac:dyDescent="0.25">
      <c r="A26" t="s">
        <v>24</v>
      </c>
      <c r="C26" s="8">
        <v>129430</v>
      </c>
      <c r="D26" s="8"/>
      <c r="E26" s="8">
        <v>59706</v>
      </c>
      <c r="G26" s="9">
        <v>125000</v>
      </c>
      <c r="H26" s="15">
        <v>0</v>
      </c>
    </row>
    <row r="27" spans="1:8" x14ac:dyDescent="0.25">
      <c r="A27" t="s">
        <v>25</v>
      </c>
      <c r="B27" t="s">
        <v>26</v>
      </c>
      <c r="C27" s="8">
        <f>C86</f>
        <v>169207</v>
      </c>
      <c r="D27" s="8"/>
      <c r="E27" s="8">
        <f>E86</f>
        <v>151864</v>
      </c>
      <c r="G27" s="9">
        <f>G86</f>
        <v>115000</v>
      </c>
      <c r="H27" s="15">
        <f>H86</f>
        <v>119953</v>
      </c>
    </row>
    <row r="28" spans="1:8" x14ac:dyDescent="0.25">
      <c r="A28" t="s">
        <v>27</v>
      </c>
      <c r="C28" s="8">
        <v>35134</v>
      </c>
      <c r="D28" s="8"/>
      <c r="E28" s="8">
        <v>13640</v>
      </c>
      <c r="G28" s="9">
        <v>30000</v>
      </c>
      <c r="H28" s="15">
        <v>28276</v>
      </c>
    </row>
    <row r="29" spans="1:8" x14ac:dyDescent="0.25">
      <c r="A29" t="s">
        <v>28</v>
      </c>
      <c r="C29" s="8">
        <v>17169</v>
      </c>
      <c r="D29" s="8"/>
      <c r="E29" s="8">
        <v>15195</v>
      </c>
      <c r="G29" s="9">
        <v>18000</v>
      </c>
      <c r="H29" s="15">
        <v>21060</v>
      </c>
    </row>
    <row r="30" spans="1:8" x14ac:dyDescent="0.25">
      <c r="A30" t="s">
        <v>29</v>
      </c>
      <c r="B30" t="s">
        <v>30</v>
      </c>
      <c r="C30" s="8">
        <f>C94</f>
        <v>7745</v>
      </c>
      <c r="D30" s="8"/>
      <c r="E30" s="8">
        <v>4907</v>
      </c>
      <c r="G30" s="9">
        <f>G94</f>
        <v>8000</v>
      </c>
      <c r="H30" s="15">
        <v>14206</v>
      </c>
    </row>
    <row r="31" spans="1:8" x14ac:dyDescent="0.25">
      <c r="A31" t="s">
        <v>31</v>
      </c>
      <c r="C31" s="8">
        <v>43087</v>
      </c>
      <c r="D31" s="8"/>
      <c r="E31" s="8">
        <v>20425</v>
      </c>
      <c r="G31" s="9">
        <v>25000</v>
      </c>
      <c r="H31" s="15">
        <v>25672</v>
      </c>
    </row>
    <row r="32" spans="1:8" x14ac:dyDescent="0.25">
      <c r="A32" t="s">
        <v>32</v>
      </c>
      <c r="C32" s="8">
        <v>27853</v>
      </c>
      <c r="D32" s="8"/>
      <c r="E32" s="8">
        <v>11510</v>
      </c>
      <c r="G32" s="9">
        <v>16000</v>
      </c>
      <c r="H32" s="15">
        <v>23356</v>
      </c>
    </row>
    <row r="33" spans="1:8" x14ac:dyDescent="0.25">
      <c r="A33" t="s">
        <v>33</v>
      </c>
      <c r="C33" s="8">
        <v>750</v>
      </c>
      <c r="D33" s="8"/>
      <c r="E33" s="8">
        <v>0</v>
      </c>
      <c r="G33" s="9">
        <v>3000</v>
      </c>
      <c r="H33" s="8">
        <v>1691</v>
      </c>
    </row>
    <row r="34" spans="1:8" x14ac:dyDescent="0.25">
      <c r="A34" t="s">
        <v>34</v>
      </c>
      <c r="C34" s="8">
        <v>2176</v>
      </c>
      <c r="D34" s="8"/>
      <c r="E34" s="8">
        <v>2176</v>
      </c>
      <c r="G34" s="9">
        <v>3500</v>
      </c>
      <c r="H34" s="8">
        <v>840</v>
      </c>
    </row>
    <row r="35" spans="1:8" x14ac:dyDescent="0.25">
      <c r="A35" t="s">
        <v>35</v>
      </c>
      <c r="C35" s="8">
        <v>1620</v>
      </c>
      <c r="D35" s="8"/>
      <c r="E35" s="8">
        <v>0</v>
      </c>
      <c r="G35" s="9">
        <v>2000</v>
      </c>
      <c r="H35" s="8">
        <v>0</v>
      </c>
    </row>
    <row r="36" spans="1:8" x14ac:dyDescent="0.25">
      <c r="A36" t="s">
        <v>36</v>
      </c>
      <c r="C36" s="8"/>
      <c r="D36" s="8"/>
      <c r="E36" s="8"/>
      <c r="G36" s="9"/>
      <c r="H36" s="8">
        <v>4920</v>
      </c>
    </row>
    <row r="37" spans="1:8" x14ac:dyDescent="0.25">
      <c r="A37" t="s">
        <v>37</v>
      </c>
      <c r="C37" s="8"/>
      <c r="D37" s="8"/>
      <c r="E37" s="8"/>
      <c r="G37" s="9">
        <v>10000</v>
      </c>
      <c r="H37">
        <v>0</v>
      </c>
    </row>
    <row r="38" spans="1:8" x14ac:dyDescent="0.25">
      <c r="A38" t="s">
        <v>38</v>
      </c>
      <c r="C38" s="8">
        <v>202293</v>
      </c>
      <c r="D38" s="8"/>
      <c r="E38" s="8">
        <v>179907</v>
      </c>
      <c r="G38" s="9">
        <v>185000</v>
      </c>
      <c r="H38" s="8">
        <v>165825</v>
      </c>
    </row>
    <row r="39" spans="1:8" x14ac:dyDescent="0.25">
      <c r="A39" t="s">
        <v>39</v>
      </c>
      <c r="C39" s="8">
        <v>649</v>
      </c>
      <c r="D39" s="8"/>
      <c r="E39" s="8">
        <v>6230</v>
      </c>
      <c r="G39" s="9">
        <v>6500</v>
      </c>
      <c r="H39" s="8">
        <v>6849</v>
      </c>
    </row>
    <row r="40" spans="1:8" x14ac:dyDescent="0.25">
      <c r="A40" t="s">
        <v>40</v>
      </c>
      <c r="C40" s="8"/>
      <c r="D40" s="8"/>
      <c r="E40" s="8"/>
      <c r="G40" s="9"/>
      <c r="H40" s="8">
        <v>4162</v>
      </c>
    </row>
    <row r="41" spans="1:8" x14ac:dyDescent="0.25">
      <c r="A41" t="s">
        <v>41</v>
      </c>
      <c r="C41" s="8">
        <v>4760</v>
      </c>
      <c r="D41" s="8"/>
      <c r="E41" s="8">
        <v>13021</v>
      </c>
      <c r="G41" s="9">
        <v>5000</v>
      </c>
      <c r="H41" s="8">
        <v>996</v>
      </c>
    </row>
    <row r="42" spans="1:8" x14ac:dyDescent="0.25">
      <c r="A42" s="11" t="s">
        <v>42</v>
      </c>
      <c r="B42" s="11"/>
      <c r="C42" s="12">
        <f>SUM(C21:C41)</f>
        <v>722139</v>
      </c>
      <c r="D42" s="12"/>
      <c r="E42" s="12">
        <f>SUM(E21:E41)</f>
        <v>581503</v>
      </c>
      <c r="F42" s="12"/>
      <c r="G42" s="13">
        <f>SUM(G21:G41)</f>
        <v>641000</v>
      </c>
      <c r="H42" s="12">
        <f>SUM(H21:H41)</f>
        <v>503105</v>
      </c>
    </row>
    <row r="43" spans="1:8" x14ac:dyDescent="0.25">
      <c r="C43" s="8"/>
      <c r="D43" s="8"/>
      <c r="E43" s="8"/>
      <c r="G43" s="7"/>
    </row>
    <row r="44" spans="1:8" x14ac:dyDescent="0.25">
      <c r="A44" s="11" t="s">
        <v>43</v>
      </c>
      <c r="B44" s="11"/>
      <c r="C44" s="12">
        <f>C15-C19-C42</f>
        <v>185716</v>
      </c>
      <c r="D44" s="12"/>
      <c r="E44" s="12">
        <f>E15-E19-E42</f>
        <v>240153</v>
      </c>
      <c r="F44" s="12"/>
      <c r="G44" s="13">
        <f>G15-G19-G42</f>
        <v>226000</v>
      </c>
      <c r="H44" s="12">
        <f>H15-H19-H42</f>
        <v>260399</v>
      </c>
    </row>
    <row r="45" spans="1:8" x14ac:dyDescent="0.25">
      <c r="C45" s="8"/>
      <c r="D45" s="8"/>
      <c r="E45" s="8"/>
      <c r="G45" s="7"/>
    </row>
    <row r="46" spans="1:8" x14ac:dyDescent="0.25">
      <c r="A46" t="s">
        <v>44</v>
      </c>
      <c r="C46" s="8">
        <v>-490</v>
      </c>
      <c r="D46" s="8"/>
      <c r="E46" s="8">
        <v>-1183</v>
      </c>
      <c r="G46" s="7">
        <v>-1000</v>
      </c>
      <c r="H46" s="8">
        <v>-978</v>
      </c>
    </row>
    <row r="47" spans="1:8" x14ac:dyDescent="0.25">
      <c r="A47" t="s">
        <v>45</v>
      </c>
      <c r="C47" s="8">
        <v>79298</v>
      </c>
      <c r="D47" s="8"/>
      <c r="E47" s="8">
        <v>73590</v>
      </c>
      <c r="G47" s="7">
        <v>70000</v>
      </c>
      <c r="H47" s="8">
        <v>59544</v>
      </c>
    </row>
    <row r="48" spans="1:8" x14ac:dyDescent="0.25">
      <c r="A48" t="s">
        <v>46</v>
      </c>
      <c r="C48" s="8">
        <v>100</v>
      </c>
      <c r="D48" s="8"/>
      <c r="E48" s="8">
        <v>148</v>
      </c>
      <c r="G48" s="7">
        <v>0</v>
      </c>
      <c r="H48" s="8">
        <v>435</v>
      </c>
    </row>
    <row r="49" spans="1:8" x14ac:dyDescent="0.25">
      <c r="A49" t="s">
        <v>47</v>
      </c>
      <c r="C49" s="8">
        <v>285</v>
      </c>
      <c r="D49" s="8"/>
      <c r="E49" s="8">
        <v>62</v>
      </c>
      <c r="G49" s="7">
        <v>400</v>
      </c>
    </row>
    <row r="50" spans="1:8" x14ac:dyDescent="0.25">
      <c r="A50" s="11" t="s">
        <v>48</v>
      </c>
      <c r="B50" s="11"/>
      <c r="C50" s="12">
        <f>SUM(C46:C49)</f>
        <v>79193</v>
      </c>
      <c r="D50" s="12"/>
      <c r="E50" s="12">
        <f>SUM(E46:E49)</f>
        <v>72617</v>
      </c>
      <c r="F50" s="12"/>
      <c r="G50" s="13">
        <f>SUM(G46:G49)</f>
        <v>69400</v>
      </c>
      <c r="H50" s="12">
        <f>SUM(H46:H49)</f>
        <v>59001</v>
      </c>
    </row>
    <row r="51" spans="1:8" ht="15.75" thickBot="1" x14ac:dyDescent="0.3">
      <c r="C51" s="8"/>
      <c r="D51" s="8"/>
      <c r="E51" s="8"/>
      <c r="G51" s="7"/>
    </row>
    <row r="52" spans="1:8" ht="16.5" thickBot="1" x14ac:dyDescent="0.3">
      <c r="A52" s="19" t="s">
        <v>49</v>
      </c>
      <c r="B52" s="19"/>
      <c r="C52" s="20">
        <f>C44-C50</f>
        <v>106523</v>
      </c>
      <c r="D52" s="21"/>
      <c r="E52" s="20">
        <f>E44-E50</f>
        <v>167536</v>
      </c>
      <c r="F52" s="21"/>
      <c r="G52" s="22">
        <f>G44-G50</f>
        <v>156600</v>
      </c>
      <c r="H52" s="20">
        <f>H44-H50</f>
        <v>201398</v>
      </c>
    </row>
    <row r="56" spans="1:8" x14ac:dyDescent="0.25">
      <c r="A56" t="s">
        <v>4</v>
      </c>
      <c r="B56" t="s">
        <v>4</v>
      </c>
      <c r="C56" s="6">
        <v>2014</v>
      </c>
      <c r="D56" s="6"/>
      <c r="E56" s="6">
        <v>2015</v>
      </c>
      <c r="G56" s="23" t="s">
        <v>2</v>
      </c>
      <c r="H56">
        <v>2016</v>
      </c>
    </row>
    <row r="57" spans="1:8" x14ac:dyDescent="0.25">
      <c r="A57" s="23" t="s">
        <v>50</v>
      </c>
      <c r="C57" s="6"/>
      <c r="D57" s="6"/>
      <c r="E57" s="6"/>
    </row>
    <row r="58" spans="1:8" x14ac:dyDescent="0.25">
      <c r="B58" t="s">
        <v>4</v>
      </c>
    </row>
    <row r="59" spans="1:8" x14ac:dyDescent="0.25">
      <c r="A59" t="s">
        <v>51</v>
      </c>
      <c r="C59" s="8">
        <v>0</v>
      </c>
      <c r="E59" s="8">
        <v>0</v>
      </c>
      <c r="G59">
        <v>4000</v>
      </c>
      <c r="H59">
        <v>1432</v>
      </c>
    </row>
    <row r="60" spans="1:8" x14ac:dyDescent="0.25">
      <c r="A60" t="s">
        <v>52</v>
      </c>
      <c r="C60" s="8">
        <v>20361</v>
      </c>
      <c r="E60" s="8">
        <v>21254</v>
      </c>
      <c r="G60">
        <v>22000</v>
      </c>
      <c r="H60">
        <v>18263</v>
      </c>
    </row>
    <row r="61" spans="1:8" x14ac:dyDescent="0.25">
      <c r="A61" t="s">
        <v>53</v>
      </c>
      <c r="C61" s="8">
        <v>131500</v>
      </c>
      <c r="E61" s="8">
        <v>129500</v>
      </c>
      <c r="G61">
        <v>135000</v>
      </c>
      <c r="H61">
        <v>136250</v>
      </c>
    </row>
    <row r="62" spans="1:8" x14ac:dyDescent="0.25">
      <c r="A62" t="s">
        <v>54</v>
      </c>
      <c r="C62" s="8">
        <v>57940</v>
      </c>
      <c r="E62" s="8">
        <v>25250</v>
      </c>
      <c r="G62">
        <v>50000</v>
      </c>
      <c r="H62">
        <v>33445</v>
      </c>
    </row>
    <row r="63" spans="1:8" x14ac:dyDescent="0.25">
      <c r="A63" t="s">
        <v>55</v>
      </c>
      <c r="C63" s="8">
        <v>11010</v>
      </c>
      <c r="E63" s="8">
        <v>9391</v>
      </c>
      <c r="G63">
        <v>11000</v>
      </c>
      <c r="H63">
        <v>13770</v>
      </c>
    </row>
    <row r="64" spans="1:8" x14ac:dyDescent="0.25">
      <c r="A64" t="s">
        <v>56</v>
      </c>
      <c r="C64" s="8">
        <v>30682</v>
      </c>
      <c r="E64" s="8">
        <v>41835</v>
      </c>
      <c r="G64">
        <v>35000</v>
      </c>
      <c r="H64">
        <v>54656</v>
      </c>
    </row>
    <row r="65" spans="1:8" x14ac:dyDescent="0.25">
      <c r="A65" t="s">
        <v>57</v>
      </c>
      <c r="C65" s="8">
        <v>454312</v>
      </c>
      <c r="E65" s="8">
        <v>420257</v>
      </c>
      <c r="G65">
        <v>430000</v>
      </c>
      <c r="H65">
        <v>301898</v>
      </c>
    </row>
    <row r="66" spans="1:8" x14ac:dyDescent="0.25">
      <c r="A66" t="s">
        <v>58</v>
      </c>
      <c r="C66" s="8">
        <v>96450</v>
      </c>
      <c r="E66" s="8">
        <v>92560</v>
      </c>
      <c r="G66">
        <v>100000</v>
      </c>
      <c r="H66">
        <v>164620</v>
      </c>
    </row>
    <row r="67" spans="1:8" x14ac:dyDescent="0.25">
      <c r="A67" t="s">
        <v>59</v>
      </c>
      <c r="C67" s="8">
        <v>3200</v>
      </c>
      <c r="E67" s="8">
        <v>17000</v>
      </c>
      <c r="G67">
        <v>15000</v>
      </c>
      <c r="H67">
        <v>9350</v>
      </c>
    </row>
    <row r="68" spans="1:8" x14ac:dyDescent="0.25">
      <c r="A68" s="11" t="s">
        <v>6</v>
      </c>
      <c r="B68" s="11"/>
      <c r="C68" s="12">
        <f>SUM(C59:C67)</f>
        <v>805455</v>
      </c>
      <c r="D68" s="11"/>
      <c r="E68" s="12">
        <f>SUM(E59:E67)</f>
        <v>757047</v>
      </c>
      <c r="F68" s="12"/>
      <c r="G68" s="12">
        <f>SUM(G59:G67)</f>
        <v>802000</v>
      </c>
      <c r="H68" s="12">
        <f>SUM(H59:H67)</f>
        <v>733684</v>
      </c>
    </row>
    <row r="69" spans="1:8" x14ac:dyDescent="0.25">
      <c r="A69" s="23"/>
      <c r="B69" s="23"/>
      <c r="C69" s="24"/>
      <c r="D69" s="23"/>
      <c r="E69" s="24"/>
    </row>
    <row r="70" spans="1:8" x14ac:dyDescent="0.25">
      <c r="A70" s="23" t="s">
        <v>60</v>
      </c>
      <c r="B70" s="23"/>
      <c r="C70" s="24"/>
      <c r="D70" s="23"/>
      <c r="E70" s="24"/>
    </row>
    <row r="71" spans="1:8" x14ac:dyDescent="0.25">
      <c r="C71" s="8"/>
      <c r="E71" s="8"/>
    </row>
    <row r="72" spans="1:8" x14ac:dyDescent="0.25">
      <c r="A72" t="s">
        <v>61</v>
      </c>
      <c r="C72" s="8">
        <v>108106</v>
      </c>
      <c r="E72" s="8">
        <v>74008</v>
      </c>
      <c r="G72">
        <v>75000</v>
      </c>
      <c r="H72">
        <v>54104</v>
      </c>
    </row>
    <row r="73" spans="1:8" x14ac:dyDescent="0.25">
      <c r="A73" t="s">
        <v>62</v>
      </c>
      <c r="C73" s="8">
        <v>25000</v>
      </c>
      <c r="E73" s="8">
        <v>10000</v>
      </c>
      <c r="G73">
        <v>15000</v>
      </c>
      <c r="H73">
        <v>0</v>
      </c>
    </row>
    <row r="74" spans="1:8" x14ac:dyDescent="0.25">
      <c r="A74" t="s">
        <v>63</v>
      </c>
      <c r="C74" s="8">
        <v>12993</v>
      </c>
      <c r="E74" s="8">
        <v>15851</v>
      </c>
      <c r="G74">
        <v>16000</v>
      </c>
      <c r="H74">
        <v>21150</v>
      </c>
    </row>
    <row r="75" spans="1:8" x14ac:dyDescent="0.25">
      <c r="A75" s="11" t="s">
        <v>8</v>
      </c>
      <c r="B75" s="11"/>
      <c r="C75" s="12">
        <f>SUM(C72:C74)</f>
        <v>146099</v>
      </c>
      <c r="D75" s="12"/>
      <c r="E75" s="12">
        <f>SUM(E72:E74)</f>
        <v>99859</v>
      </c>
      <c r="F75" s="12"/>
      <c r="G75" s="12">
        <f>SUM(G72:G74)</f>
        <v>106000</v>
      </c>
      <c r="H75" s="12">
        <f>SUM(H72:H74)</f>
        <v>75254</v>
      </c>
    </row>
    <row r="76" spans="1:8" x14ac:dyDescent="0.25">
      <c r="C76" s="8"/>
      <c r="E76" s="8"/>
    </row>
    <row r="77" spans="1:8" x14ac:dyDescent="0.25">
      <c r="A77" s="23" t="s">
        <v>64</v>
      </c>
      <c r="C77" s="8"/>
      <c r="E77" s="8"/>
    </row>
    <row r="78" spans="1:8" x14ac:dyDescent="0.25">
      <c r="C78" s="8"/>
      <c r="E78" s="8"/>
    </row>
    <row r="79" spans="1:8" x14ac:dyDescent="0.25">
      <c r="A79" t="s">
        <v>65</v>
      </c>
      <c r="C79" s="8">
        <v>4158</v>
      </c>
      <c r="E79" s="8">
        <v>3946</v>
      </c>
      <c r="G79">
        <v>6000</v>
      </c>
      <c r="H79">
        <v>7529</v>
      </c>
    </row>
    <row r="80" spans="1:8" x14ac:dyDescent="0.25">
      <c r="A80" t="s">
        <v>66</v>
      </c>
      <c r="C80" s="8">
        <v>9565</v>
      </c>
      <c r="E80" s="8">
        <v>2777</v>
      </c>
      <c r="G80">
        <v>6000</v>
      </c>
      <c r="H80">
        <v>1082</v>
      </c>
    </row>
    <row r="81" spans="1:8" x14ac:dyDescent="0.25">
      <c r="A81" t="s">
        <v>67</v>
      </c>
      <c r="C81" s="8">
        <v>16655</v>
      </c>
      <c r="E81" s="8">
        <v>98813</v>
      </c>
      <c r="G81">
        <v>30000</v>
      </c>
      <c r="H81">
        <v>74938</v>
      </c>
    </row>
    <row r="82" spans="1:8" x14ac:dyDescent="0.25">
      <c r="A82" t="s">
        <v>68</v>
      </c>
      <c r="C82" s="8">
        <v>21000</v>
      </c>
      <c r="E82" s="8">
        <v>0</v>
      </c>
      <c r="G82">
        <v>20000</v>
      </c>
      <c r="H82">
        <v>0</v>
      </c>
    </row>
    <row r="83" spans="1:8" x14ac:dyDescent="0.25">
      <c r="A83" t="s">
        <v>69</v>
      </c>
      <c r="C83" s="8">
        <v>83009</v>
      </c>
      <c r="E83" s="8">
        <v>0</v>
      </c>
      <c r="G83">
        <v>0</v>
      </c>
      <c r="H83">
        <v>0</v>
      </c>
    </row>
    <row r="84" spans="1:8" x14ac:dyDescent="0.25">
      <c r="A84" t="s">
        <v>70</v>
      </c>
      <c r="C84" s="8">
        <v>33020</v>
      </c>
      <c r="E84" s="8">
        <v>46160</v>
      </c>
      <c r="G84">
        <v>50000</v>
      </c>
      <c r="H84">
        <v>33271</v>
      </c>
    </row>
    <row r="85" spans="1:8" x14ac:dyDescent="0.25">
      <c r="A85" t="s">
        <v>71</v>
      </c>
      <c r="C85" s="8">
        <v>1800</v>
      </c>
      <c r="E85" s="8">
        <v>168</v>
      </c>
      <c r="G85">
        <v>3000</v>
      </c>
      <c r="H85">
        <v>3133</v>
      </c>
    </row>
    <row r="86" spans="1:8" x14ac:dyDescent="0.25">
      <c r="A86" s="11" t="s">
        <v>25</v>
      </c>
      <c r="B86" s="11"/>
      <c r="C86" s="12">
        <f>SUM(C79:C85)</f>
        <v>169207</v>
      </c>
      <c r="D86" s="11"/>
      <c r="E86" s="12">
        <f>SUM(E79:E85)</f>
        <v>151864</v>
      </c>
      <c r="F86" s="12"/>
      <c r="G86" s="12">
        <f>SUM(G79:G85)</f>
        <v>115000</v>
      </c>
      <c r="H86" s="12">
        <f>SUM(H79:H85)</f>
        <v>119953</v>
      </c>
    </row>
    <row r="87" spans="1:8" x14ac:dyDescent="0.25">
      <c r="C87" s="8"/>
      <c r="E87" s="8"/>
    </row>
    <row r="88" spans="1:8" x14ac:dyDescent="0.25">
      <c r="A88" s="23" t="s">
        <v>72</v>
      </c>
      <c r="C88" s="8"/>
      <c r="E88" s="8"/>
    </row>
    <row r="89" spans="1:8" x14ac:dyDescent="0.25">
      <c r="C89" s="8"/>
      <c r="E89" s="8"/>
    </row>
    <row r="90" spans="1:8" x14ac:dyDescent="0.25">
      <c r="A90" t="s">
        <v>73</v>
      </c>
      <c r="C90" s="8">
        <v>0</v>
      </c>
      <c r="E90" s="8">
        <v>0</v>
      </c>
      <c r="G90">
        <v>0</v>
      </c>
      <c r="H90">
        <v>2958</v>
      </c>
    </row>
    <row r="91" spans="1:8" x14ac:dyDescent="0.25">
      <c r="A91" t="s">
        <v>74</v>
      </c>
      <c r="C91" s="8">
        <v>0</v>
      </c>
      <c r="E91" s="8">
        <v>0</v>
      </c>
      <c r="G91">
        <v>0</v>
      </c>
      <c r="H91">
        <v>935</v>
      </c>
    </row>
    <row r="92" spans="1:8" x14ac:dyDescent="0.25">
      <c r="A92" t="s">
        <v>75</v>
      </c>
      <c r="C92" s="8">
        <v>5345</v>
      </c>
      <c r="E92" s="8">
        <v>4875</v>
      </c>
      <c r="G92">
        <v>6000</v>
      </c>
      <c r="H92">
        <v>10313</v>
      </c>
    </row>
    <row r="93" spans="1:8" x14ac:dyDescent="0.25">
      <c r="A93" t="s">
        <v>76</v>
      </c>
      <c r="C93" s="8">
        <v>2400</v>
      </c>
      <c r="E93" s="8">
        <v>0</v>
      </c>
      <c r="G93">
        <v>2000</v>
      </c>
      <c r="H93">
        <v>0</v>
      </c>
    </row>
    <row r="94" spans="1:8" x14ac:dyDescent="0.25">
      <c r="A94" s="11" t="s">
        <v>29</v>
      </c>
      <c r="B94" s="11"/>
      <c r="C94" s="12">
        <f>SUM(C90:C93)</f>
        <v>7745</v>
      </c>
      <c r="D94" s="11"/>
      <c r="E94" s="12">
        <f>SUM(E90:E93)</f>
        <v>4875</v>
      </c>
      <c r="F94" s="12"/>
      <c r="G94" s="12">
        <f>SUM(G90:G93)</f>
        <v>8000</v>
      </c>
      <c r="H94" s="12">
        <f>SUM(H90:H93)</f>
        <v>14206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Oddvar Væge</dc:creator>
  <cp:lastModifiedBy>Oddvar Væge</cp:lastModifiedBy>
  <dcterms:created xsi:type="dcterms:W3CDTF">2017-02-19T19:18:58Z</dcterms:created>
  <dcterms:modified xsi:type="dcterms:W3CDTF">2017-02-19T19:23:09Z</dcterms:modified>
</cp:coreProperties>
</file>